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6271AEE7-E7F7-4BC9-91D0-11552C480F04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variantas'!$A$1:$G$52</definedName>
  </definedNames>
  <calcPr calcId="18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C8" i="1"/>
  <c r="C7" i="1"/>
  <c r="C6" i="1"/>
  <c r="G50" i="1" l="1"/>
  <c r="G51" i="1" s="1"/>
  <c r="G52" i="1" l="1"/>
  <c r="G9" i="1" s="1"/>
</calcChain>
</file>

<file path=xl/sharedStrings.xml><?xml version="1.0" encoding="utf-8"?>
<sst xmlns="http://schemas.openxmlformats.org/spreadsheetml/2006/main" count="130" uniqueCount="91">
  <si>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</si>
  <si>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</si>
  <si>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</si>
  <si>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</si>
  <si>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</si>
  <si>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</si>
  <si>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</si>
  <si>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</si>
  <si>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</si>
  <si>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</si>
  <si>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</si>
  <si>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</si>
  <si>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1-005</t>
  </si>
  <si>
    <t>Kankorėžių sandėlio 7F1Ž, Miškininkų g.7, Vaišvydavos k., Samylių sen., Kauno r.sav., rekonstravimo projektas</t>
  </si>
  <si>
    <t>Bendrieji statybos darbai</t>
  </si>
  <si>
    <t>Vidaus priešgaisrinis vandentiekis</t>
  </si>
  <si>
    <t>Šild.vamzd.tiesimas iš pl.suvir.ar besiūlių vamzdžių, kurių skersmuo 89-108mm (gaminant ruošinius objekte)</t>
  </si>
  <si>
    <t>m</t>
  </si>
  <si>
    <t>Plieninis juodas vamzdis d100</t>
  </si>
  <si>
    <t>Plieninis juodas vamzdis d80</t>
  </si>
  <si>
    <t>Šildymo vamzdynų tiesimas iš pl. vamzdžių, kurių skersmuo 32-50 mm (gaminant ruošinius objekte)</t>
  </si>
  <si>
    <t>Juodi vand.- dujotiek. vamzdžiai DN50, išor. 60.3x3.2</t>
  </si>
  <si>
    <t>Kiti metaliniai gaminiai*vamzdyno tvirtinimo apkabos</t>
  </si>
  <si>
    <t>t</t>
  </si>
  <si>
    <t>Pl.vamzdžių fasoninės dalys 20%</t>
  </si>
  <si>
    <t>kompl.</t>
  </si>
  <si>
    <t>Vamzd., kurių d virš 50 mm, prijung.prie veik.vid.šild.ir vandent.sist.</t>
  </si>
  <si>
    <t>vnt.</t>
  </si>
  <si>
    <t>Pasijungimo armatūra</t>
  </si>
  <si>
    <t>Vamzdyno vamzdžių izoliavimas folija padengtais kevalais, kai vamzdžio išorinis skersmuo 60-114 mm</t>
  </si>
  <si>
    <t>100 m</t>
  </si>
  <si>
    <t>Įvairių metalinių paviršių valymas mechaniniais įrankiais pagal st3 paruošimo laipsnį</t>
  </si>
  <si>
    <t>10 m2</t>
  </si>
  <si>
    <t>Metalinių vamzdžių paviršių gruntavimas</t>
  </si>
  <si>
    <t>100 m2</t>
  </si>
  <si>
    <t>Metalinių iki 50 mm skersmens vamzdžių aliejinis dažymas du kartus</t>
  </si>
  <si>
    <t>Metalinių virš 50 mm skersmens vamzdžių aliejinis dažymas du kartus</t>
  </si>
  <si>
    <t>Priešgaisrinių čiaupų, kurių d 50 mm, prijung.</t>
  </si>
  <si>
    <t>Gaisrinis čiaupas d50</t>
  </si>
  <si>
    <t>Gaisrinė žarna 20m</t>
  </si>
  <si>
    <t>Purkštuvas (švirkštas)</t>
  </si>
  <si>
    <t>Sujungimo galvutės</t>
  </si>
  <si>
    <t>Gaisrinių čiaupų spintelių įstatymas sienų nišose</t>
  </si>
  <si>
    <t xml:space="preserve">Priešgaisrinė spintelė </t>
  </si>
  <si>
    <t>Skylių vamzdžiams iškalimas ir jų užtaisymas</t>
  </si>
  <si>
    <t>Vamzdžių kirtimosi su pastato konstrukcijomis vietų užtaisymas ugniai atspariais žiedais, kai sienos ir pertvaros betono</t>
  </si>
  <si>
    <t>Gilzės d50 perėjimui per sienas ir perdangą</t>
  </si>
  <si>
    <t>Pavojaus mygtuko (laidinio) montavimas</t>
  </si>
  <si>
    <t>Mygtukai priešgaisrinėje spintelėje sklendės su el.pavara paleidimui</t>
  </si>
  <si>
    <t>Kabelių, laidų apsaugos gofruotų vamzdžių klojimas, tvirtinant prie konstrukcijų, kai vamzdžių išorinis skersmuo iki 32 mm</t>
  </si>
  <si>
    <t>Elektros instaliacijos vamzdžiai iš PVC (gofr., be movų) 16</t>
  </si>
  <si>
    <t>Signalinio kabelio tarp sistemos elementų tiesimas plastikiniuose kanaluose</t>
  </si>
  <si>
    <t>750V galios variniai kabeliai (apvalūs, su užpildu) 3x1.5</t>
  </si>
  <si>
    <t>Vamzdynų iki 400 mm skersmens praplovimas be dezinfekcijos, kai vamzdžių skersmuo iki 65 mm</t>
  </si>
  <si>
    <t>Vamzdynų iki 400 mm skersmens praplovimas be dezinfekcijos, kai vamzdžių skersmuo 80 mm</t>
  </si>
  <si>
    <t>Vamzdynų iki 400 mm skersmens praplovimas be dezinfekcijos, kai vamzdžių skersmuo 100 mm</t>
  </si>
  <si>
    <t>Vandentiekio ir šildymo sistemų vamzdynų hidraulinis bandymas</t>
  </si>
  <si>
    <t>Iš viso be PVM:</t>
  </si>
  <si>
    <t>PVM:</t>
  </si>
  <si>
    <t>Iš viso su PVM:</t>
  </si>
  <si>
    <t>Kevalai  su alium.folija, izoliac. diam. 60mm, storis 30mm</t>
  </si>
  <si>
    <t>Kevalai  su alium.folija, izoliac. diam. 89mm, storis 30mm</t>
  </si>
  <si>
    <t>Kevalai su alium.folija, izoliac. diam. 108mm, storis 40mm</t>
  </si>
  <si>
    <t>N16-4-1</t>
  </si>
  <si>
    <t>PRN16-4-1</t>
  </si>
  <si>
    <t>N16-2-1</t>
  </si>
  <si>
    <t>PRN16-2-1</t>
  </si>
  <si>
    <t>CALC1-1</t>
  </si>
  <si>
    <t>R1</t>
  </si>
  <si>
    <t>N16-70</t>
  </si>
  <si>
    <t>PRN16-68</t>
  </si>
  <si>
    <t>N26-220</t>
  </si>
  <si>
    <t>PRN26-218</t>
  </si>
  <si>
    <t>N13-146-1</t>
  </si>
  <si>
    <t>N15P-0221</t>
  </si>
  <si>
    <t>N15P-0712</t>
  </si>
  <si>
    <t>N16-62</t>
  </si>
  <si>
    <t>PRN16-62</t>
  </si>
  <si>
    <t>N10-164-1</t>
  </si>
  <si>
    <t>PRN10-164-1</t>
  </si>
  <si>
    <t>R23-56</t>
  </si>
  <si>
    <t>N16P-1402</t>
  </si>
  <si>
    <t>PRN16P-1402</t>
  </si>
  <si>
    <t>N50-317</t>
  </si>
  <si>
    <t>PRN50-315</t>
  </si>
  <si>
    <t>N21P-0305</t>
  </si>
  <si>
    <t>PRN21P-0305</t>
  </si>
  <si>
    <t>N50-367</t>
  </si>
  <si>
    <t>PRN50-365</t>
  </si>
  <si>
    <t>N22P-0705</t>
  </si>
  <si>
    <t>N16P-1406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</si>
</sst>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99AC5DC2-1392-4ECB-AD29-5F58FF9AAF8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75"/>
  <sheetViews>
    <sheetView showZeros="0" tabSelected="1" zoomScale="130" zoomScaleNormal="130" workbookViewId="0">
      <pane ySplit="11" topLeftCell="A28" activePane="bottomLeft" state="frozen"/>
      <selection pane="bottomLeft" activeCell="C33" sqref="C33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9081.9000000000015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5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5" t="s">
        <v>14</v>
      </c>
    </row>
    <row r="8" spans="1:55">
      <c r="A8" s="53" t="s">
        <v>8</v>
      </c>
      <c r="B8" s="53"/>
      <c r="C8" s="52" t="str">
        <f>IF(BC8&lt;&gt;0,BC8,"")</f>
        <v>Vidaus priešgaisrinis vandentiekis</v>
      </c>
      <c r="D8" s="52"/>
      <c r="E8" s="52"/>
      <c r="F8" s="52"/>
      <c r="G8" s="5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G52</f>
        <v>11167.449999999995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7"/>
      <c r="C11" s="57"/>
      <c r="D11" s="58"/>
      <c r="E11" s="60"/>
      <c r="F11" s="26" t="s">
        <v>11</v>
      </c>
      <c r="G11" s="26" t="s">
        <v>2</v>
      </c>
    </row>
    <row r="12" spans="1:55" ht="42.75" customHeight="1">
      <c r="A12" s="32">
        <v>1</v>
      </c>
      <c r="B12" s="49" t="s">
        <v>63</v>
      </c>
      <c r="C12" s="34" t="s">
        <v>16</v>
      </c>
      <c r="D12" s="33" t="s">
        <v>17</v>
      </c>
      <c r="E12" s="35">
        <v>25</v>
      </c>
      <c r="F12" s="31">
        <v>19.13</v>
      </c>
      <c r="G12" s="36">
        <f t="shared" ref="G12:G48" si="0">ROUND(F12*E12,2)</f>
        <v>478.25</v>
      </c>
    </row>
    <row r="13" spans="1:55">
      <c r="A13" s="27">
        <v>2</v>
      </c>
      <c r="B13" s="50" t="s">
        <v>64</v>
      </c>
      <c r="C13" s="29" t="s">
        <v>18</v>
      </c>
      <c r="D13" s="28" t="s">
        <v>17</v>
      </c>
      <c r="E13" s="30">
        <v>15</v>
      </c>
      <c r="F13" s="31">
        <v>10.4</v>
      </c>
      <c r="G13" s="31">
        <f t="shared" si="0"/>
        <v>156</v>
      </c>
    </row>
    <row r="14" spans="1:55">
      <c r="A14" s="27">
        <v>3</v>
      </c>
      <c r="B14" s="49" t="s">
        <v>64</v>
      </c>
      <c r="C14" s="29" t="s">
        <v>19</v>
      </c>
      <c r="D14" s="28" t="s">
        <v>17</v>
      </c>
      <c r="E14" s="30">
        <v>10</v>
      </c>
      <c r="F14" s="31">
        <v>9.42</v>
      </c>
      <c r="G14" s="31">
        <f t="shared" si="0"/>
        <v>94.2</v>
      </c>
    </row>
    <row r="15" spans="1:55" ht="22.5">
      <c r="A15" s="27">
        <v>4</v>
      </c>
      <c r="B15" s="49" t="s">
        <v>65</v>
      </c>
      <c r="C15" s="29" t="s">
        <v>20</v>
      </c>
      <c r="D15" s="28" t="s">
        <v>17</v>
      </c>
      <c r="E15" s="30">
        <v>100</v>
      </c>
      <c r="F15" s="31">
        <v>10.57</v>
      </c>
      <c r="G15" s="31">
        <f t="shared" si="0"/>
        <v>1057</v>
      </c>
    </row>
    <row r="16" spans="1:55" ht="22.5">
      <c r="A16" s="27">
        <v>5</v>
      </c>
      <c r="B16" s="49" t="s">
        <v>66</v>
      </c>
      <c r="C16" s="29" t="s">
        <v>21</v>
      </c>
      <c r="D16" s="28" t="s">
        <v>17</v>
      </c>
      <c r="E16" s="30">
        <v>100</v>
      </c>
      <c r="F16" s="31">
        <v>5.94</v>
      </c>
      <c r="G16" s="31">
        <f t="shared" si="0"/>
        <v>594</v>
      </c>
    </row>
    <row r="17" spans="1:7" ht="22.5">
      <c r="A17" s="27">
        <v>6</v>
      </c>
      <c r="B17" s="49" t="s">
        <v>67</v>
      </c>
      <c r="C17" s="29" t="s">
        <v>22</v>
      </c>
      <c r="D17" s="28" t="s">
        <v>23</v>
      </c>
      <c r="E17" s="30">
        <v>0.06</v>
      </c>
      <c r="F17" s="31">
        <v>12283.6</v>
      </c>
      <c r="G17" s="31">
        <f t="shared" si="0"/>
        <v>737.02</v>
      </c>
    </row>
    <row r="18" spans="1:7">
      <c r="A18" s="27">
        <v>7</v>
      </c>
      <c r="B18" s="49" t="s">
        <v>68</v>
      </c>
      <c r="C18" s="29" t="s">
        <v>24</v>
      </c>
      <c r="D18" s="28" t="s">
        <v>25</v>
      </c>
      <c r="E18" s="30">
        <v>1</v>
      </c>
      <c r="F18" s="31">
        <v>168.85</v>
      </c>
      <c r="G18" s="31">
        <f t="shared" si="0"/>
        <v>168.85</v>
      </c>
    </row>
    <row r="19" spans="1:7" ht="22.5">
      <c r="A19" s="27">
        <v>8</v>
      </c>
      <c r="B19" s="49" t="s">
        <v>69</v>
      </c>
      <c r="C19" s="29" t="s">
        <v>26</v>
      </c>
      <c r="D19" s="28" t="s">
        <v>27</v>
      </c>
      <c r="E19" s="30">
        <v>1</v>
      </c>
      <c r="F19" s="31">
        <v>108.96</v>
      </c>
      <c r="G19" s="31">
        <f t="shared" si="0"/>
        <v>108.96</v>
      </c>
    </row>
    <row r="20" spans="1:7">
      <c r="A20" s="27">
        <v>9</v>
      </c>
      <c r="B20" s="49" t="s">
        <v>70</v>
      </c>
      <c r="C20" s="29" t="s">
        <v>28</v>
      </c>
      <c r="D20" s="28" t="s">
        <v>27</v>
      </c>
      <c r="E20" s="30">
        <v>1</v>
      </c>
      <c r="F20" s="31">
        <v>185.33</v>
      </c>
      <c r="G20" s="31">
        <f t="shared" si="0"/>
        <v>185.33</v>
      </c>
    </row>
    <row r="21" spans="1:7" ht="33.75">
      <c r="A21" s="27">
        <v>10</v>
      </c>
      <c r="B21" s="49" t="s">
        <v>71</v>
      </c>
      <c r="C21" s="29" t="s">
        <v>29</v>
      </c>
      <c r="D21" s="28" t="s">
        <v>30</v>
      </c>
      <c r="E21" s="30">
        <v>1.45</v>
      </c>
      <c r="F21" s="31">
        <v>420.32</v>
      </c>
      <c r="G21" s="31">
        <f t="shared" si="0"/>
        <v>609.46</v>
      </c>
    </row>
    <row r="22" spans="1:7" ht="22.5">
      <c r="A22" s="27">
        <v>11</v>
      </c>
      <c r="B22" s="49" t="s">
        <v>72</v>
      </c>
      <c r="C22" s="29" t="s">
        <v>60</v>
      </c>
      <c r="D22" s="28" t="s">
        <v>17</v>
      </c>
      <c r="E22" s="30">
        <v>100</v>
      </c>
      <c r="F22" s="31">
        <v>4.43</v>
      </c>
      <c r="G22" s="31">
        <f t="shared" si="0"/>
        <v>443</v>
      </c>
    </row>
    <row r="23" spans="1:7" ht="22.5">
      <c r="A23" s="27">
        <v>12</v>
      </c>
      <c r="B23" s="49" t="s">
        <v>72</v>
      </c>
      <c r="C23" s="29" t="s">
        <v>61</v>
      </c>
      <c r="D23" s="28" t="s">
        <v>17</v>
      </c>
      <c r="E23" s="30">
        <v>10</v>
      </c>
      <c r="F23" s="31">
        <v>6.32</v>
      </c>
      <c r="G23" s="31">
        <f t="shared" si="0"/>
        <v>63.2</v>
      </c>
    </row>
    <row r="24" spans="1:7" ht="22.5">
      <c r="A24" s="27">
        <v>13</v>
      </c>
      <c r="B24" s="49" t="s">
        <v>72</v>
      </c>
      <c r="C24" s="29" t="s">
        <v>62</v>
      </c>
      <c r="D24" s="28" t="s">
        <v>17</v>
      </c>
      <c r="E24" s="30">
        <v>15</v>
      </c>
      <c r="F24" s="31">
        <v>9.1300000000000008</v>
      </c>
      <c r="G24" s="31">
        <f t="shared" si="0"/>
        <v>136.94999999999999</v>
      </c>
    </row>
    <row r="25" spans="1:7" ht="22.5">
      <c r="A25" s="27">
        <v>14</v>
      </c>
      <c r="B25" s="49" t="s">
        <v>73</v>
      </c>
      <c r="C25" s="29" t="s">
        <v>31</v>
      </c>
      <c r="D25" s="28" t="s">
        <v>32</v>
      </c>
      <c r="E25" s="30">
        <v>2.5874999999999999</v>
      </c>
      <c r="F25" s="31">
        <v>89.77</v>
      </c>
      <c r="G25" s="31">
        <f t="shared" si="0"/>
        <v>232.28</v>
      </c>
    </row>
    <row r="26" spans="1:7">
      <c r="A26" s="27">
        <v>15</v>
      </c>
      <c r="B26" s="49" t="s">
        <v>74</v>
      </c>
      <c r="C26" s="29" t="s">
        <v>33</v>
      </c>
      <c r="D26" s="28" t="s">
        <v>34</v>
      </c>
      <c r="E26" s="30">
        <v>0.25874999999999998</v>
      </c>
      <c r="F26" s="31">
        <v>660.08</v>
      </c>
      <c r="G26" s="31">
        <f t="shared" si="0"/>
        <v>170.8</v>
      </c>
    </row>
    <row r="27" spans="1:7" ht="22.5">
      <c r="A27" s="27">
        <v>16</v>
      </c>
      <c r="B27" s="49" t="s">
        <v>75</v>
      </c>
      <c r="C27" s="29" t="s">
        <v>35</v>
      </c>
      <c r="D27" s="28" t="s">
        <v>34</v>
      </c>
      <c r="E27" s="30">
        <v>0.18</v>
      </c>
      <c r="F27" s="31">
        <v>1039.06</v>
      </c>
      <c r="G27" s="31">
        <f t="shared" si="0"/>
        <v>187.03</v>
      </c>
    </row>
    <row r="28" spans="1:7" ht="22.5">
      <c r="A28" s="27">
        <v>17</v>
      </c>
      <c r="B28" s="49" t="s">
        <v>75</v>
      </c>
      <c r="C28" s="29" t="s">
        <v>36</v>
      </c>
      <c r="D28" s="28" t="s">
        <v>34</v>
      </c>
      <c r="E28" s="30">
        <v>7.8750000000000001E-2</v>
      </c>
      <c r="F28" s="31">
        <v>1127.8</v>
      </c>
      <c r="G28" s="31">
        <f t="shared" si="0"/>
        <v>88.81</v>
      </c>
    </row>
    <row r="29" spans="1:7">
      <c r="A29" s="27">
        <v>18</v>
      </c>
      <c r="B29" s="49" t="s">
        <v>76</v>
      </c>
      <c r="C29" s="29" t="s">
        <v>37</v>
      </c>
      <c r="D29" s="28" t="s">
        <v>27</v>
      </c>
      <c r="E29" s="30">
        <v>4</v>
      </c>
      <c r="F29" s="31">
        <v>26.85</v>
      </c>
      <c r="G29" s="31">
        <f t="shared" si="0"/>
        <v>107.4</v>
      </c>
    </row>
    <row r="30" spans="1:7">
      <c r="A30" s="27">
        <v>19</v>
      </c>
      <c r="B30" s="49" t="s">
        <v>77</v>
      </c>
      <c r="C30" s="29" t="s">
        <v>38</v>
      </c>
      <c r="D30" s="28" t="s">
        <v>27</v>
      </c>
      <c r="E30" s="30">
        <v>4</v>
      </c>
      <c r="F30" s="31">
        <v>30.62</v>
      </c>
      <c r="G30" s="31">
        <f t="shared" si="0"/>
        <v>122.48</v>
      </c>
    </row>
    <row r="31" spans="1:7">
      <c r="A31" s="27">
        <v>20</v>
      </c>
      <c r="B31" s="49" t="s">
        <v>68</v>
      </c>
      <c r="C31" s="29" t="s">
        <v>39</v>
      </c>
      <c r="D31" s="28" t="s">
        <v>27</v>
      </c>
      <c r="E31" s="30">
        <v>4</v>
      </c>
      <c r="F31" s="31">
        <v>60.71</v>
      </c>
      <c r="G31" s="31">
        <f t="shared" si="0"/>
        <v>242.84</v>
      </c>
    </row>
    <row r="32" spans="1:7">
      <c r="A32" s="27">
        <v>21</v>
      </c>
      <c r="B32" s="49" t="s">
        <v>68</v>
      </c>
      <c r="C32" s="29" t="s">
        <v>40</v>
      </c>
      <c r="D32" s="28" t="s">
        <v>27</v>
      </c>
      <c r="E32" s="30">
        <v>4</v>
      </c>
      <c r="F32" s="31">
        <v>25.99</v>
      </c>
      <c r="G32" s="31">
        <f t="shared" si="0"/>
        <v>103.96</v>
      </c>
    </row>
    <row r="33" spans="1:7">
      <c r="A33" s="27">
        <v>22</v>
      </c>
      <c r="B33" s="49" t="s">
        <v>68</v>
      </c>
      <c r="C33" s="29" t="s">
        <v>41</v>
      </c>
      <c r="D33" s="28" t="s">
        <v>27</v>
      </c>
      <c r="E33" s="30">
        <v>4</v>
      </c>
      <c r="F33" s="31">
        <v>9.59</v>
      </c>
      <c r="G33" s="31">
        <f t="shared" si="0"/>
        <v>38.36</v>
      </c>
    </row>
    <row r="34" spans="1:7">
      <c r="A34" s="27">
        <v>23</v>
      </c>
      <c r="B34" s="49" t="s">
        <v>78</v>
      </c>
      <c r="C34" s="29" t="s">
        <v>42</v>
      </c>
      <c r="D34" s="28" t="s">
        <v>27</v>
      </c>
      <c r="E34" s="30">
        <v>4</v>
      </c>
      <c r="F34" s="31">
        <v>27.37</v>
      </c>
      <c r="G34" s="31">
        <f t="shared" si="0"/>
        <v>109.48</v>
      </c>
    </row>
    <row r="35" spans="1:7">
      <c r="A35" s="27">
        <v>24</v>
      </c>
      <c r="B35" s="49" t="s">
        <v>79</v>
      </c>
      <c r="C35" s="29" t="s">
        <v>43</v>
      </c>
      <c r="D35" s="28" t="s">
        <v>27</v>
      </c>
      <c r="E35" s="30">
        <v>4</v>
      </c>
      <c r="F35" s="31">
        <v>66.13</v>
      </c>
      <c r="G35" s="31">
        <f t="shared" si="0"/>
        <v>264.52</v>
      </c>
    </row>
    <row r="36" spans="1:7">
      <c r="A36" s="27">
        <v>25</v>
      </c>
      <c r="B36" s="49" t="s">
        <v>80</v>
      </c>
      <c r="C36" s="29" t="s">
        <v>44</v>
      </c>
      <c r="D36" s="28" t="s">
        <v>27</v>
      </c>
      <c r="E36" s="30">
        <v>4</v>
      </c>
      <c r="F36" s="31">
        <v>96.32</v>
      </c>
      <c r="G36" s="31">
        <f t="shared" si="0"/>
        <v>385.28</v>
      </c>
    </row>
    <row r="37" spans="1:7" ht="33.75">
      <c r="A37" s="27">
        <v>26</v>
      </c>
      <c r="B37" s="49" t="s">
        <v>81</v>
      </c>
      <c r="C37" s="29" t="s">
        <v>45</v>
      </c>
      <c r="D37" s="28" t="s">
        <v>27</v>
      </c>
      <c r="E37" s="30">
        <v>4</v>
      </c>
      <c r="F37" s="31">
        <v>22.65</v>
      </c>
      <c r="G37" s="31">
        <f t="shared" si="0"/>
        <v>90.6</v>
      </c>
    </row>
    <row r="38" spans="1:7" ht="25.5">
      <c r="A38" s="27">
        <v>27</v>
      </c>
      <c r="B38" s="49" t="s">
        <v>82</v>
      </c>
      <c r="C38" s="29" t="s">
        <v>46</v>
      </c>
      <c r="D38" s="28" t="s">
        <v>27</v>
      </c>
      <c r="E38" s="30">
        <v>4</v>
      </c>
      <c r="F38" s="31">
        <v>131.21</v>
      </c>
      <c r="G38" s="31">
        <f t="shared" si="0"/>
        <v>524.84</v>
      </c>
    </row>
    <row r="39" spans="1:7">
      <c r="A39" s="27">
        <v>28</v>
      </c>
      <c r="B39" s="49" t="s">
        <v>83</v>
      </c>
      <c r="C39" s="29" t="s">
        <v>47</v>
      </c>
      <c r="D39" s="28" t="s">
        <v>27</v>
      </c>
      <c r="E39" s="30">
        <v>4</v>
      </c>
      <c r="F39" s="31">
        <v>21.65</v>
      </c>
      <c r="G39" s="31">
        <f t="shared" si="0"/>
        <v>86.6</v>
      </c>
    </row>
    <row r="40" spans="1:7" ht="22.5">
      <c r="A40" s="27">
        <v>29</v>
      </c>
      <c r="B40" s="49" t="s">
        <v>84</v>
      </c>
      <c r="C40" s="29" t="s">
        <v>48</v>
      </c>
      <c r="D40" s="28" t="s">
        <v>27</v>
      </c>
      <c r="E40" s="30">
        <v>4</v>
      </c>
      <c r="F40" s="31">
        <v>43.76</v>
      </c>
      <c r="G40" s="31">
        <f t="shared" si="0"/>
        <v>175.04</v>
      </c>
    </row>
    <row r="41" spans="1:7" ht="33.75">
      <c r="A41" s="27">
        <v>30</v>
      </c>
      <c r="B41" s="49" t="s">
        <v>85</v>
      </c>
      <c r="C41" s="29" t="s">
        <v>49</v>
      </c>
      <c r="D41" s="28" t="s">
        <v>30</v>
      </c>
      <c r="E41" s="30">
        <v>1.45</v>
      </c>
      <c r="F41" s="31">
        <v>244.7</v>
      </c>
      <c r="G41" s="31">
        <f t="shared" si="0"/>
        <v>354.82</v>
      </c>
    </row>
    <row r="42" spans="1:7" ht="25.5">
      <c r="A42" s="27">
        <v>31</v>
      </c>
      <c r="B42" s="49" t="s">
        <v>86</v>
      </c>
      <c r="C42" s="29" t="s">
        <v>50</v>
      </c>
      <c r="D42" s="28" t="s">
        <v>17</v>
      </c>
      <c r="E42" s="30">
        <v>145</v>
      </c>
      <c r="F42" s="31">
        <v>0.54</v>
      </c>
      <c r="G42" s="31">
        <f t="shared" si="0"/>
        <v>78.3</v>
      </c>
    </row>
    <row r="43" spans="1:7" ht="22.5">
      <c r="A43" s="27">
        <v>32</v>
      </c>
      <c r="B43" s="49" t="s">
        <v>87</v>
      </c>
      <c r="C43" s="29" t="s">
        <v>51</v>
      </c>
      <c r="D43" s="28" t="s">
        <v>30</v>
      </c>
      <c r="E43" s="30">
        <v>1.45</v>
      </c>
      <c r="F43" s="31">
        <v>212.97</v>
      </c>
      <c r="G43" s="31">
        <f t="shared" si="0"/>
        <v>308.81</v>
      </c>
    </row>
    <row r="44" spans="1:7" ht="22.5">
      <c r="A44" s="27">
        <v>33</v>
      </c>
      <c r="B44" s="49" t="s">
        <v>88</v>
      </c>
      <c r="C44" s="29" t="s">
        <v>52</v>
      </c>
      <c r="D44" s="28" t="s">
        <v>17</v>
      </c>
      <c r="E44" s="30">
        <v>145</v>
      </c>
      <c r="F44" s="31">
        <v>0.79</v>
      </c>
      <c r="G44" s="31">
        <f t="shared" si="0"/>
        <v>114.55</v>
      </c>
    </row>
    <row r="45" spans="1:7" ht="22.5">
      <c r="A45" s="27">
        <v>34</v>
      </c>
      <c r="B45" s="49" t="s">
        <v>89</v>
      </c>
      <c r="C45" s="29" t="s">
        <v>53</v>
      </c>
      <c r="D45" s="28" t="s">
        <v>30</v>
      </c>
      <c r="E45" s="30">
        <v>1</v>
      </c>
      <c r="F45" s="31">
        <v>284.73</v>
      </c>
      <c r="G45" s="31">
        <f t="shared" si="0"/>
        <v>284.73</v>
      </c>
    </row>
    <row r="46" spans="1:7" ht="22.5">
      <c r="A46" s="27">
        <v>35</v>
      </c>
      <c r="B46" s="49" t="s">
        <v>89</v>
      </c>
      <c r="C46" s="29" t="s">
        <v>54</v>
      </c>
      <c r="D46" s="28" t="s">
        <v>30</v>
      </c>
      <c r="E46" s="30">
        <v>0.1</v>
      </c>
      <c r="F46" s="31">
        <v>329.86</v>
      </c>
      <c r="G46" s="31">
        <f t="shared" si="0"/>
        <v>32.99</v>
      </c>
    </row>
    <row r="47" spans="1:7" ht="22.5">
      <c r="A47" s="27">
        <v>36</v>
      </c>
      <c r="B47" s="51" t="s">
        <v>89</v>
      </c>
      <c r="C47" s="29" t="s">
        <v>55</v>
      </c>
      <c r="D47" s="28" t="s">
        <v>30</v>
      </c>
      <c r="E47" s="30">
        <v>0.15</v>
      </c>
      <c r="F47" s="31">
        <v>365.02</v>
      </c>
      <c r="G47" s="31">
        <f t="shared" si="0"/>
        <v>54.75</v>
      </c>
    </row>
    <row r="48" spans="1:7" ht="22.5">
      <c r="A48" s="37">
        <v>37</v>
      </c>
      <c r="B48" s="51" t="s">
        <v>90</v>
      </c>
      <c r="C48" s="39" t="s">
        <v>56</v>
      </c>
      <c r="D48" s="38" t="s">
        <v>30</v>
      </c>
      <c r="E48" s="40">
        <v>1.25</v>
      </c>
      <c r="F48" s="31">
        <v>190.25</v>
      </c>
      <c r="G48" s="41">
        <f t="shared" si="0"/>
        <v>237.81</v>
      </c>
    </row>
    <row r="49" spans="1:7">
      <c r="A49" s="8"/>
      <c r="B49" s="9"/>
      <c r="C49" s="10"/>
      <c r="D49" s="9"/>
      <c r="E49" s="11"/>
      <c r="F49" s="12"/>
      <c r="G49" s="12"/>
    </row>
    <row r="50" spans="1:7">
      <c r="A50" s="13"/>
      <c r="B50" s="42" t="s">
        <v>57</v>
      </c>
      <c r="C50" s="42"/>
      <c r="D50" s="42"/>
      <c r="E50" s="42"/>
      <c r="F50" s="43"/>
      <c r="G50" s="47">
        <f>SUM(G12:G49)</f>
        <v>9229.2999999999956</v>
      </c>
    </row>
    <row r="51" spans="1:7">
      <c r="A51" s="13"/>
      <c r="B51" s="42" t="s">
        <v>58</v>
      </c>
      <c r="C51" s="42"/>
      <c r="D51" s="42"/>
      <c r="E51" s="42"/>
      <c r="F51" s="44"/>
      <c r="G51" s="47">
        <f>ROUND(G50*0.21, 2)</f>
        <v>1938.15</v>
      </c>
    </row>
    <row r="52" spans="1:7">
      <c r="A52" s="13"/>
      <c r="B52" s="45" t="s">
        <v>59</v>
      </c>
      <c r="C52" s="45"/>
      <c r="D52" s="45"/>
      <c r="E52" s="45"/>
      <c r="F52" s="46"/>
      <c r="G52" s="48">
        <f>SUM(G50:G51)</f>
        <v>11167.449999999995</v>
      </c>
    </row>
    <row r="53" spans="1:7">
      <c r="A53" s="13"/>
      <c r="B53" s="14"/>
      <c r="C53" s="14"/>
      <c r="D53" s="14"/>
      <c r="E53" s="14"/>
      <c r="F53" s="21"/>
      <c r="G53" s="21"/>
    </row>
    <row r="54" spans="1:7">
      <c r="A54" s="13"/>
      <c r="B54" s="14"/>
      <c r="C54" s="14"/>
      <c r="D54" s="14"/>
      <c r="E54" s="14"/>
      <c r="F54" s="21"/>
      <c r="G54" s="21"/>
    </row>
    <row r="55" spans="1:7">
      <c r="A55" s="15"/>
      <c r="B55" s="14"/>
      <c r="C55" s="14"/>
      <c r="D55" s="14"/>
      <c r="E55" s="14"/>
      <c r="F55" s="21"/>
      <c r="G55" s="21"/>
    </row>
    <row r="56" spans="1:7">
      <c r="A56" s="15"/>
      <c r="B56" s="14"/>
      <c r="C56" s="14"/>
      <c r="D56" s="14"/>
      <c r="E56" s="14"/>
      <c r="F56" s="21"/>
      <c r="G56" s="21"/>
    </row>
    <row r="57" spans="1:7">
      <c r="A57" s="15"/>
      <c r="B57" s="14"/>
      <c r="C57" s="14"/>
      <c r="D57" s="14"/>
      <c r="E57" s="14"/>
      <c r="F57" s="21"/>
      <c r="G57" s="21"/>
    </row>
    <row r="58" spans="1:7">
      <c r="A58" s="15"/>
      <c r="B58" s="14"/>
      <c r="C58" s="14"/>
      <c r="D58" s="14"/>
      <c r="E58" s="14"/>
      <c r="F58" s="21"/>
      <c r="G58" s="21"/>
    </row>
    <row r="59" spans="1:7">
      <c r="A59" s="15"/>
      <c r="B59" s="14"/>
      <c r="C59" s="14"/>
      <c r="D59" s="14"/>
      <c r="E59" s="14"/>
      <c r="F59" s="21"/>
      <c r="G59" s="21"/>
    </row>
    <row r="60" spans="1:7">
      <c r="A60" s="16"/>
      <c r="B60" s="16"/>
      <c r="C60" s="16"/>
      <c r="D60" s="16"/>
      <c r="E60" s="16"/>
      <c r="F60" s="21"/>
      <c r="G60" s="21"/>
    </row>
    <row r="61" spans="1:7">
      <c r="A61" s="16"/>
      <c r="B61" s="16"/>
      <c r="C61" s="16"/>
      <c r="D61" s="17"/>
      <c r="E61" s="16"/>
      <c r="F61" s="21"/>
      <c r="G61" s="21"/>
    </row>
    <row r="62" spans="1:7">
      <c r="A62" s="16"/>
      <c r="B62" s="16"/>
      <c r="C62" s="16"/>
      <c r="D62" s="16"/>
      <c r="E62" s="16"/>
      <c r="F62" s="21"/>
      <c r="G62" s="21"/>
    </row>
    <row r="63" spans="1:7">
      <c r="A63" s="16"/>
      <c r="B63" s="16"/>
      <c r="C63" s="16"/>
      <c r="D63" s="16"/>
      <c r="E63" s="16"/>
      <c r="F63" s="21"/>
      <c r="G63" s="21"/>
    </row>
    <row r="64" spans="1:7">
      <c r="A64" s="16"/>
      <c r="B64" s="16"/>
      <c r="C64" s="16"/>
      <c r="D64" s="16"/>
      <c r="E64" s="16"/>
      <c r="F64" s="21"/>
      <c r="G64" s="21"/>
    </row>
    <row r="65" spans="1:7">
      <c r="A65" s="16"/>
      <c r="B65" s="16"/>
      <c r="C65" s="16"/>
      <c r="D65" s="16"/>
      <c r="E65" s="16"/>
      <c r="F65" s="21"/>
      <c r="G65" s="21"/>
    </row>
    <row r="66" spans="1:7">
      <c r="A66" s="16"/>
      <c r="B66" s="16"/>
      <c r="C66" s="16"/>
      <c r="D66" s="16"/>
      <c r="E66" s="16"/>
      <c r="F66" s="21"/>
      <c r="G66" s="21"/>
    </row>
    <row r="67" spans="1:7">
      <c r="A67" s="16"/>
      <c r="B67" s="16"/>
      <c r="C67" s="16"/>
      <c r="D67" s="16"/>
      <c r="E67" s="16"/>
      <c r="F67" s="21"/>
      <c r="G67" s="21"/>
    </row>
    <row r="68" spans="1:7">
      <c r="A68" s="16"/>
      <c r="B68" s="16"/>
      <c r="C68" s="16"/>
      <c r="D68" s="16"/>
      <c r="E68" s="16"/>
      <c r="F68" s="21"/>
      <c r="G68" s="21"/>
    </row>
    <row r="69" spans="1:7">
      <c r="A69" s="6"/>
      <c r="B69" s="6"/>
      <c r="C69" s="6"/>
      <c r="D69" s="6"/>
      <c r="E69" s="6"/>
      <c r="F69" s="21"/>
      <c r="G69" s="21"/>
    </row>
    <row r="70" spans="1:7">
      <c r="A70" s="6"/>
      <c r="B70" s="6"/>
      <c r="C70" s="6"/>
      <c r="D70" s="6"/>
      <c r="E70" s="6"/>
      <c r="F70" s="21"/>
      <c r="G70" s="21"/>
    </row>
    <row r="71" spans="1:7">
      <c r="F71" s="22"/>
      <c r="G71" s="22"/>
    </row>
    <row r="72" spans="1:7">
      <c r="F72" s="22"/>
      <c r="G72" s="22"/>
    </row>
    <row r="73" spans="1:7">
      <c r="F73" s="22"/>
      <c r="G73" s="22"/>
    </row>
    <row r="74" spans="1:7">
      <c r="F74" s="22"/>
      <c r="G74" s="22"/>
    </row>
    <row r="75" spans="1:7">
      <c r="F75" s="22"/>
      <c r="G75" s="22"/>
    </row>
    <row r="76" spans="1:7">
      <c r="F76" s="22"/>
      <c r="G76" s="22"/>
    </row>
    <row r="77" spans="1:7">
      <c r="F77" s="22"/>
      <c r="G77" s="22"/>
    </row>
    <row r="78" spans="1:7">
      <c r="F78" s="22"/>
      <c r="G78" s="22"/>
    </row>
    <row r="79" spans="1:7">
      <c r="F79" s="22"/>
      <c r="G79" s="22"/>
    </row>
    <row r="80" spans="1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  <row r="140" spans="6:7">
      <c r="F140" s="22"/>
      <c r="G140" s="22"/>
    </row>
    <row r="141" spans="6:7">
      <c r="F141" s="22"/>
      <c r="G141" s="22"/>
    </row>
    <row r="142" spans="6:7">
      <c r="F142" s="22"/>
      <c r="G142" s="22"/>
    </row>
    <row r="143" spans="6:7">
      <c r="F143" s="22"/>
      <c r="G143" s="22"/>
    </row>
    <row r="144" spans="6:7">
      <c r="F144" s="22"/>
      <c r="G144" s="22"/>
    </row>
    <row r="145" spans="6:7">
      <c r="F145" s="22"/>
      <c r="G145" s="22"/>
    </row>
    <row r="146" spans="6:7">
      <c r="F146" s="22"/>
      <c r="G146" s="22"/>
    </row>
    <row r="147" spans="6:7">
      <c r="F147" s="22"/>
      <c r="G147" s="22"/>
    </row>
    <row r="148" spans="6:7">
      <c r="F148" s="22"/>
      <c r="G148" s="22"/>
    </row>
    <row r="149" spans="6:7">
      <c r="F149" s="22"/>
      <c r="G149" s="22"/>
    </row>
    <row r="150" spans="6:7">
      <c r="F150" s="22"/>
      <c r="G150" s="22"/>
    </row>
    <row r="151" spans="6:7">
      <c r="F151" s="22"/>
      <c r="G151" s="22"/>
    </row>
    <row r="152" spans="6:7">
      <c r="F152" s="22"/>
      <c r="G152" s="22"/>
    </row>
    <row r="153" spans="6:7">
      <c r="F153" s="22"/>
      <c r="G153" s="22"/>
    </row>
    <row r="154" spans="6:7">
      <c r="F154" s="22"/>
      <c r="G154" s="22"/>
    </row>
    <row r="155" spans="6:7">
      <c r="F155" s="22"/>
      <c r="G155" s="22"/>
    </row>
    <row r="156" spans="6:7">
      <c r="F156" s="22"/>
      <c r="G156" s="22"/>
    </row>
    <row r="157" spans="6:7">
      <c r="F157" s="22"/>
      <c r="G157" s="22"/>
    </row>
    <row r="158" spans="6:7">
      <c r="F158" s="22"/>
      <c r="G158" s="22"/>
    </row>
    <row r="159" spans="6:7">
      <c r="F159" s="22"/>
      <c r="G159" s="22"/>
    </row>
    <row r="160" spans="6:7">
      <c r="F160" s="22"/>
      <c r="G160" s="22"/>
    </row>
    <row r="161" spans="6:7">
      <c r="F161" s="22"/>
      <c r="G161" s="22"/>
    </row>
    <row r="162" spans="6:7">
      <c r="F162" s="22"/>
      <c r="G162" s="22"/>
    </row>
    <row r="163" spans="6:7">
      <c r="F163" s="22"/>
      <c r="G163" s="22"/>
    </row>
    <row r="164" spans="6:7">
      <c r="F164" s="22"/>
      <c r="G164" s="22"/>
    </row>
    <row r="165" spans="6:7">
      <c r="F165" s="22"/>
      <c r="G165" s="22"/>
    </row>
    <row r="166" spans="6:7">
      <c r="F166" s="22"/>
      <c r="G166" s="22"/>
    </row>
    <row r="167" spans="6:7">
      <c r="F167" s="22"/>
      <c r="G167" s="22"/>
    </row>
    <row r="168" spans="6:7">
      <c r="F168" s="22"/>
      <c r="G168" s="22"/>
    </row>
    <row r="169" spans="6:7">
      <c r="F169" s="22"/>
      <c r="G169" s="22"/>
    </row>
    <row r="170" spans="6:7">
      <c r="F170" s="22"/>
      <c r="G170" s="22"/>
    </row>
    <row r="171" spans="6:7">
      <c r="F171" s="22"/>
      <c r="G171" s="22"/>
    </row>
    <row r="172" spans="6:7">
      <c r="F172" s="22"/>
      <c r="G172" s="22"/>
    </row>
    <row r="173" spans="6:7">
      <c r="F173" s="22"/>
      <c r="G173" s="22"/>
    </row>
    <row r="174" spans="6:7">
      <c r="F174" s="22"/>
      <c r="G174" s="22"/>
    </row>
    <row r="175" spans="6:7">
      <c r="F175" s="22"/>
      <c r="G175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2021-09-17T08:42:55Z</cp:lastPrinted>
  <dcterms:created xsi:type="dcterms:W3CDTF">2019-05-30T12:34:03Z</dcterms:created>
  <dcterms:modified xsi:type="dcterms:W3CDTF">2021-09-17T08:43:00Z</dcterms:modified>
</cp:coreProperties>
</file>